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" sheetId="1" state="visible" r:id="rId1"/>
    <sheet xmlns:r="http://schemas.openxmlformats.org/officeDocument/2006/relationships" name="Cover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#,##0.0"/>
  </numFmts>
  <fonts count="15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b val="1"/>
      <color rgb="001E3A5F"/>
      <sz val="11"/>
    </font>
    <font>
      <name val="Arial"/>
      <b val="1"/>
      <color rgb="00FFFFFF"/>
      <sz val="9"/>
    </font>
    <font>
      <name val="Arial"/>
      <b val="1"/>
      <color rgb="0016202B"/>
      <sz val="10"/>
    </font>
    <font>
      <name val="Arial"/>
      <color rgb="005A6874"/>
      <sz val="10"/>
    </font>
    <font>
      <name val="Arial"/>
      <i val="1"/>
      <color rgb="005A6874"/>
      <sz val="9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  <font>
      <name val="Arial"/>
      <b val="1"/>
      <color rgb="001E3A5F"/>
      <sz val="14"/>
    </font>
    <font>
      <name val="Arial"/>
      <color rgb="005A6874"/>
      <sz val="9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1EFEA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0" fontId="7" fillId="4" borderId="0" pivotButton="0" quotePrefix="0" xfId="0"/>
    <xf numFmtId="164" fontId="7" fillId="4" borderId="1" applyAlignment="1" pivotButton="0" quotePrefix="0" xfId="0">
      <alignment horizontal="right" vertical="center"/>
    </xf>
    <xf numFmtId="0" fontId="8" fillId="0" borderId="0" pivotButton="0" quotePrefix="0" xfId="0"/>
    <xf numFmtId="4" fontId="4" fillId="2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0" borderId="0" pivotButton="0" quotePrefix="0" xfId="0"/>
    <xf numFmtId="0" fontId="13" fillId="0" borderId="0" pivotButton="0" quotePrefix="0" xfId="0"/>
    <xf numFmtId="0" fontId="9" fillId="0" borderId="0" pivotButton="0" quotePrefix="0" xfId="0"/>
    <xf numFmtId="0" fontId="4" fillId="0" borderId="2" pivotButton="0" quotePrefix="0" xfId="0"/>
    <xf numFmtId="0" fontId="8" fillId="0" borderId="2" pivotButton="0" quotePrefix="0" xfId="0"/>
    <xf numFmtId="0" fontId="4" fillId="0" borderId="2" applyAlignment="1" pivotButton="0" quotePrefix="0" xfId="0">
      <alignment horizontal="right" vertical="center"/>
    </xf>
    <xf numFmtId="0" fontId="1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4" customWidth="1" min="7" max="7"/>
    <col width="14" customWidth="1" min="8" max="8"/>
  </cols>
  <sheetData>
    <row r="1" ht="22" customHeight="1">
      <c r="A1" s="1" t="inlineStr">
        <is>
          <t>Yard &amp; Garden Order Sheet</t>
        </is>
      </c>
    </row>
    <row r="2">
      <c r="A2" s="2" t="inlineStr">
        <is>
          <t>Depth sets the price. Bulk or bags sets it again.</t>
        </is>
      </c>
    </row>
    <row r="4">
      <c r="A4" s="3" t="inlineStr">
        <is>
          <t>Project</t>
        </is>
      </c>
      <c r="B4" s="4" t="n"/>
      <c r="D4" s="3" t="inlineStr">
        <is>
          <t>Date</t>
        </is>
      </c>
      <c r="E4" s="4" t="n"/>
      <c r="G4" s="3" t="inlineStr">
        <is>
          <t>Supplier</t>
        </is>
      </c>
      <c r="H4" s="4" t="n"/>
    </row>
    <row r="6">
      <c r="A6" s="5" t="inlineStr">
        <is>
          <t>1 · Every bed, border and path</t>
        </is>
      </c>
    </row>
    <row r="7" ht="20" customHeight="1">
      <c r="A7" s="6" t="inlineStr">
        <is>
          <t>Area</t>
        </is>
      </c>
      <c r="B7" s="6" t="inlineStr">
        <is>
          <t>Length ft</t>
        </is>
      </c>
      <c r="C7" s="6" t="inlineStr">
        <is>
          <t>Width ft</t>
        </is>
      </c>
      <c r="D7" s="6" t="inlineStr">
        <is>
          <t>Depth in.</t>
        </is>
      </c>
      <c r="E7" s="6" t="inlineStr">
        <is>
          <t>Sq ft</t>
        </is>
      </c>
      <c r="F7" s="6" t="inlineStr">
        <is>
          <t>Cubic ft</t>
        </is>
      </c>
      <c r="G7" s="6" t="inlineStr">
        <is>
          <t>Cubic yards</t>
        </is>
      </c>
      <c r="H7" s="6" t="inlineStr">
        <is>
          <t>Bags at 2 cu ft</t>
        </is>
      </c>
    </row>
    <row r="8">
      <c r="A8" s="4" t="inlineStr">
        <is>
          <t>Front border</t>
        </is>
      </c>
      <c r="B8" s="7" t="n">
        <v>24</v>
      </c>
      <c r="C8" s="7" t="n">
        <v>4</v>
      </c>
      <c r="D8" s="7" t="n">
        <v>3</v>
      </c>
      <c r="E8" s="8">
        <f>IF(AND(N(B8)&gt;0,N(C8)&gt;0),B8*C8,"")</f>
        <v/>
      </c>
      <c r="F8" s="9">
        <f>IF(AND(N(E8)&gt;0,N(D8)&gt;0),E8*D8/12,"")</f>
        <v/>
      </c>
      <c r="G8" s="10">
        <f>IF(N(F8)&gt;0,F8/27,"")</f>
        <v/>
      </c>
      <c r="H8" s="8">
        <f>IF(N(F8)&gt;0,CEILING(F8/2,1),"")</f>
        <v/>
      </c>
    </row>
    <row r="9">
      <c r="A9" s="4" t="n"/>
      <c r="B9" s="7" t="n"/>
      <c r="C9" s="7" t="n"/>
      <c r="D9" s="7" t="n"/>
      <c r="E9" s="8">
        <f>IF(AND(N(B9)&gt;0,N(C9)&gt;0),B9*C9,"")</f>
        <v/>
      </c>
      <c r="F9" s="9">
        <f>IF(AND(N(E9)&gt;0,N(D9)&gt;0),E9*D9/12,"")</f>
        <v/>
      </c>
      <c r="G9" s="10">
        <f>IF(N(F9)&gt;0,F9/27,"")</f>
        <v/>
      </c>
      <c r="H9" s="8">
        <f>IF(N(F9)&gt;0,CEILING(F9/2,1),"")</f>
        <v/>
      </c>
    </row>
    <row r="10">
      <c r="A10" s="4" t="n"/>
      <c r="B10" s="7" t="n"/>
      <c r="C10" s="7" t="n"/>
      <c r="D10" s="7" t="n"/>
      <c r="E10" s="8">
        <f>IF(AND(N(B10)&gt;0,N(C10)&gt;0),B10*C10,"")</f>
        <v/>
      </c>
      <c r="F10" s="9">
        <f>IF(AND(N(E10)&gt;0,N(D10)&gt;0),E10*D10/12,"")</f>
        <v/>
      </c>
      <c r="G10" s="10">
        <f>IF(N(F10)&gt;0,F10/27,"")</f>
        <v/>
      </c>
      <c r="H10" s="8">
        <f>IF(N(F10)&gt;0,CEILING(F10/2,1),"")</f>
        <v/>
      </c>
    </row>
    <row r="11">
      <c r="A11" s="4" t="n"/>
      <c r="B11" s="7" t="n"/>
      <c r="C11" s="7" t="n"/>
      <c r="D11" s="7" t="n"/>
      <c r="E11" s="8">
        <f>IF(AND(N(B11)&gt;0,N(C11)&gt;0),B11*C11,"")</f>
        <v/>
      </c>
      <c r="F11" s="9">
        <f>IF(AND(N(E11)&gt;0,N(D11)&gt;0),E11*D11/12,"")</f>
        <v/>
      </c>
      <c r="G11" s="10">
        <f>IF(N(F11)&gt;0,F11/27,"")</f>
        <v/>
      </c>
      <c r="H11" s="8">
        <f>IF(N(F11)&gt;0,CEILING(F11/2,1),"")</f>
        <v/>
      </c>
    </row>
    <row r="12">
      <c r="A12" s="4" t="n"/>
      <c r="B12" s="7" t="n"/>
      <c r="C12" s="7" t="n"/>
      <c r="D12" s="7" t="n"/>
      <c r="E12" s="8">
        <f>IF(AND(N(B12)&gt;0,N(C12)&gt;0),B12*C12,"")</f>
        <v/>
      </c>
      <c r="F12" s="9">
        <f>IF(AND(N(E12)&gt;0,N(D12)&gt;0),E12*D12/12,"")</f>
        <v/>
      </c>
      <c r="G12" s="10">
        <f>IF(N(F12)&gt;0,F12/27,"")</f>
        <v/>
      </c>
      <c r="H12" s="8">
        <f>IF(N(F12)&gt;0,CEILING(F12/2,1),"")</f>
        <v/>
      </c>
    </row>
    <row r="13">
      <c r="A13" s="4" t="n"/>
      <c r="B13" s="7" t="n"/>
      <c r="C13" s="7" t="n"/>
      <c r="D13" s="7" t="n"/>
      <c r="E13" s="8">
        <f>IF(AND(N(B13)&gt;0,N(C13)&gt;0),B13*C13,"")</f>
        <v/>
      </c>
      <c r="F13" s="9">
        <f>IF(AND(N(E13)&gt;0,N(D13)&gt;0),E13*D13/12,"")</f>
        <v/>
      </c>
      <c r="G13" s="10">
        <f>IF(N(F13)&gt;0,F13/27,"")</f>
        <v/>
      </c>
      <c r="H13" s="8">
        <f>IF(N(F13)&gt;0,CEILING(F13/2,1),"")</f>
        <v/>
      </c>
    </row>
    <row r="14">
      <c r="A14" s="4" t="n"/>
      <c r="B14" s="7" t="n"/>
      <c r="C14" s="7" t="n"/>
      <c r="D14" s="7" t="n"/>
      <c r="E14" s="8">
        <f>IF(AND(N(B14)&gt;0,N(C14)&gt;0),B14*C14,"")</f>
        <v/>
      </c>
      <c r="F14" s="9">
        <f>IF(AND(N(E14)&gt;0,N(D14)&gt;0),E14*D14/12,"")</f>
        <v/>
      </c>
      <c r="G14" s="10">
        <f>IF(N(F14)&gt;0,F14/27,"")</f>
        <v/>
      </c>
      <c r="H14" s="8">
        <f>IF(N(F14)&gt;0,CEILING(F14/2,1),"")</f>
        <v/>
      </c>
    </row>
    <row r="15">
      <c r="A15" s="4" t="n"/>
      <c r="B15" s="7" t="n"/>
      <c r="C15" s="7" t="n"/>
      <c r="D15" s="7" t="n"/>
      <c r="E15" s="8">
        <f>IF(AND(N(B15)&gt;0,N(C15)&gt;0),B15*C15,"")</f>
        <v/>
      </c>
      <c r="F15" s="9">
        <f>IF(AND(N(E15)&gt;0,N(D15)&gt;0),E15*D15/12,"")</f>
        <v/>
      </c>
      <c r="G15" s="10">
        <f>IF(N(F15)&gt;0,F15/27,"")</f>
        <v/>
      </c>
      <c r="H15" s="8">
        <f>IF(N(F15)&gt;0,CEILING(F15/2,1),"")</f>
        <v/>
      </c>
    </row>
    <row r="16">
      <c r="A16" s="4" t="n"/>
      <c r="B16" s="7" t="n"/>
      <c r="C16" s="7" t="n"/>
      <c r="D16" s="7" t="n"/>
      <c r="E16" s="8">
        <f>IF(AND(N(B16)&gt;0,N(C16)&gt;0),B16*C16,"")</f>
        <v/>
      </c>
      <c r="F16" s="9">
        <f>IF(AND(N(E16)&gt;0,N(D16)&gt;0),E16*D16/12,"")</f>
        <v/>
      </c>
      <c r="G16" s="10">
        <f>IF(N(F16)&gt;0,F16/27,"")</f>
        <v/>
      </c>
      <c r="H16" s="8">
        <f>IF(N(F16)&gt;0,CEILING(F16/2,1),"")</f>
        <v/>
      </c>
    </row>
    <row r="17">
      <c r="A17" s="4" t="n"/>
      <c r="B17" s="7" t="n"/>
      <c r="C17" s="7" t="n"/>
      <c r="D17" s="7" t="n"/>
      <c r="E17" s="8">
        <f>IF(AND(N(B17)&gt;0,N(C17)&gt;0),B17*C17,"")</f>
        <v/>
      </c>
      <c r="F17" s="9">
        <f>IF(AND(N(E17)&gt;0,N(D17)&gt;0),E17*D17/12,"")</f>
        <v/>
      </c>
      <c r="G17" s="10">
        <f>IF(N(F17)&gt;0,F17/27,"")</f>
        <v/>
      </c>
      <c r="H17" s="8">
        <f>IF(N(F17)&gt;0,CEILING(F17/2,1),"")</f>
        <v/>
      </c>
    </row>
    <row r="18">
      <c r="A18" s="4" t="n"/>
      <c r="B18" s="7" t="n"/>
      <c r="C18" s="7" t="n"/>
      <c r="D18" s="7" t="n"/>
      <c r="E18" s="8">
        <f>IF(AND(N(B18)&gt;0,N(C18)&gt;0),B18*C18,"")</f>
        <v/>
      </c>
      <c r="F18" s="9">
        <f>IF(AND(N(E18)&gt;0,N(D18)&gt;0),E18*D18/12,"")</f>
        <v/>
      </c>
      <c r="G18" s="10">
        <f>IF(N(F18)&gt;0,F18/27,"")</f>
        <v/>
      </c>
      <c r="H18" s="8">
        <f>IF(N(F18)&gt;0,CEILING(F18/2,1),"")</f>
        <v/>
      </c>
    </row>
    <row r="19">
      <c r="A19" s="4" t="n"/>
      <c r="B19" s="7" t="n"/>
      <c r="C19" s="7" t="n"/>
      <c r="D19" s="7" t="n"/>
      <c r="E19" s="8">
        <f>IF(AND(N(B19)&gt;0,N(C19)&gt;0),B19*C19,"")</f>
        <v/>
      </c>
      <c r="F19" s="9">
        <f>IF(AND(N(E19)&gt;0,N(D19)&gt;0),E19*D19/12,"")</f>
        <v/>
      </c>
      <c r="G19" s="10">
        <f>IF(N(F19)&gt;0,F19/27,"")</f>
        <v/>
      </c>
      <c r="H19" s="8">
        <f>IF(N(F19)&gt;0,CEILING(F19/2,1),"")</f>
        <v/>
      </c>
    </row>
    <row r="20">
      <c r="A20" s="11" t="inlineStr">
        <is>
          <t>Total</t>
        </is>
      </c>
      <c r="E20" s="12">
        <f>SUM(E8:E19)</f>
        <v/>
      </c>
      <c r="F20" s="12">
        <f>SUM(F8:F19)</f>
        <v/>
      </c>
      <c r="G20" s="12">
        <f>SUM(G8:G19)</f>
        <v/>
      </c>
      <c r="H20" s="12">
        <f>SUM(H8:H19)</f>
        <v/>
      </c>
    </row>
    <row r="22">
      <c r="A22" s="5" t="inlineStr">
        <is>
          <t>2 · Bulk or bags</t>
        </is>
      </c>
    </row>
    <row r="23">
      <c r="A23" s="13" t="inlineStr">
        <is>
          <t>Cubic yards needed</t>
        </is>
      </c>
      <c r="B23" s="10">
        <f>G20</f>
        <v/>
      </c>
    </row>
    <row r="24">
      <c r="A24" s="13" t="inlineStr">
        <is>
          <t>Bulk price per cubic yard</t>
        </is>
      </c>
      <c r="B24" s="14" t="n">
        <v>42</v>
      </c>
    </row>
    <row r="25">
      <c r="A25" s="13" t="inlineStr">
        <is>
          <t>Bag price (2 cu ft)</t>
        </is>
      </c>
      <c r="B25" s="14" t="n">
        <v>4.5</v>
      </c>
    </row>
    <row r="26">
      <c r="A26" s="13" t="inlineStr">
        <is>
          <t>Bags needed</t>
        </is>
      </c>
      <c r="B26" s="10">
        <f>H20</f>
        <v/>
      </c>
    </row>
    <row r="27">
      <c r="A27" s="13" t="inlineStr">
        <is>
          <t>Cost if bulk</t>
        </is>
      </c>
      <c r="B27" s="10">
        <f>IFERROR(ROUND(CEILING(B23, 1)*B24,2),"")</f>
        <v/>
      </c>
    </row>
    <row r="28">
      <c r="A28" s="13" t="inlineStr">
        <is>
          <t>Cost if bagged</t>
        </is>
      </c>
      <c r="B28" s="10">
        <f>IFERROR(ROUND(B26*B25,2),"")</f>
        <v/>
      </c>
    </row>
    <row r="29">
      <c r="A29" s="13" t="inlineStr">
        <is>
          <t>Cheaper</t>
        </is>
      </c>
      <c r="B29" s="10">
        <f>IF(N(B27)=0,"",IF(B27&lt;=B28,"Bulk","Bags"))</f>
        <v/>
      </c>
    </row>
    <row r="31" ht="26" customHeight="1">
      <c r="A31" s="15" t="inlineStr">
        <is>
          <t>Shaded cells are the ones you fill in. Everything else calculates itself — row 8 is an example, type over it or delete it. Bulk is rounded up to a whole yard, because that is how it is sold.</t>
        </is>
      </c>
    </row>
    <row r="33">
      <c r="A33" s="16" t="inlineStr">
        <is>
          <t>Depth each job wants</t>
        </is>
      </c>
    </row>
    <row r="34" ht="14" customHeight="1">
      <c r="A34" s="17" t="inlineStr">
        <is>
          <t>•  Mulch on beds: 3 in. Enough to stop weeds, not enough to smother roots.</t>
        </is>
      </c>
    </row>
    <row r="35" ht="14" customHeight="1">
      <c r="A35" s="17" t="inlineStr">
        <is>
          <t>•  Topsoil: 4–6 in. for a new lawn, 8–12 in. for beds and vegetables, 2 in. only to level.</t>
        </is>
      </c>
    </row>
    <row r="36" ht="14" customHeight="1">
      <c r="A36" s="17" t="inlineStr">
        <is>
          <t>•  Raised bed mix: 6 in. for salad, 12 in. for most vegetables, 18 in. or more for carrots.</t>
        </is>
      </c>
    </row>
    <row r="37" ht="14" customHeight="1">
      <c r="A37" s="17" t="inlineStr">
        <is>
          <t>•  Gravel: 2 in. on a path, 8–12 in. total for a new driveway.</t>
        </is>
      </c>
    </row>
    <row r="38" ht="14" customHeight="1">
      <c r="A38" s="17" t="inlineStr">
        <is>
          <t>•  One cubic yard is 27 cubic feet — 13.5 bags of 2 cu ft.</t>
        </is>
      </c>
    </row>
    <row r="40">
      <c r="A40" s="18" t="inlineStr">
        <is>
          <t>Yard &amp; garden order sheet · free from onetripdiy.com/printables/</t>
        </is>
      </c>
    </row>
  </sheetData>
  <mergeCells count="7">
    <mergeCell ref="A35:H35"/>
    <mergeCell ref="A38:H38"/>
    <mergeCell ref="A40:H40"/>
    <mergeCell ref="A36:H36"/>
    <mergeCell ref="A37:H37"/>
    <mergeCell ref="A31:H31"/>
    <mergeCell ref="A34:H3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2" customWidth="1" min="3" max="3"/>
    <col width="12" customWidth="1" min="4" max="4"/>
    <col width="30" customWidth="1" min="5" max="5"/>
  </cols>
  <sheetData>
    <row r="1">
      <c r="A1" s="19" t="inlineStr">
        <is>
          <t>Coverage figures</t>
        </is>
      </c>
    </row>
    <row r="2">
      <c r="A2" s="20" t="inlineStr">
        <is>
          <t>Taken from the calculator named in the last column. The figure on the package you are holding always wins.</t>
        </is>
      </c>
    </row>
    <row r="4" ht="20" customHeight="1">
      <c r="A4" s="6" t="inlineStr">
        <is>
          <t>Material</t>
        </is>
      </c>
      <c r="B4" s="6" t="inlineStr">
        <is>
          <t>One package covers</t>
        </is>
      </c>
      <c r="C4" s="6" t="inlineStr">
        <is>
          <t>Figure</t>
        </is>
      </c>
      <c r="D4" s="6" t="inlineStr">
        <is>
          <t>Unit</t>
        </is>
      </c>
      <c r="E4" s="6" t="inlineStr">
        <is>
          <t>Calculator</t>
        </is>
      </c>
    </row>
    <row r="5">
      <c r="A5" s="21" t="inlineStr">
        <is>
          <t>Drywall 4 × 8 ft</t>
        </is>
      </c>
      <c r="B5" s="22" t="inlineStr">
        <is>
          <t>one sheet</t>
        </is>
      </c>
      <c r="C5" s="23" t="n">
        <v>32</v>
      </c>
      <c r="D5" s="22" t="inlineStr">
        <is>
          <t>sq ft</t>
        </is>
      </c>
      <c r="E5" s="24" t="inlineStr">
        <is>
          <t>onetripdiy.com/drywall-calculator/</t>
        </is>
      </c>
    </row>
    <row r="6">
      <c r="A6" s="21" t="inlineStr">
        <is>
          <t>Drywall 4 × 10 ft</t>
        </is>
      </c>
      <c r="B6" s="22" t="inlineStr">
        <is>
          <t>one sheet</t>
        </is>
      </c>
      <c r="C6" s="23" t="n">
        <v>40</v>
      </c>
      <c r="D6" s="22" t="inlineStr">
        <is>
          <t>sq ft</t>
        </is>
      </c>
      <c r="E6" s="24" t="inlineStr">
        <is>
          <t>onetripdiy.com/drywall-calculator/</t>
        </is>
      </c>
    </row>
    <row r="7">
      <c r="A7" s="21" t="inlineStr">
        <is>
          <t>Drywall 4 × 12 ft</t>
        </is>
      </c>
      <c r="B7" s="22" t="inlineStr">
        <is>
          <t>one sheet</t>
        </is>
      </c>
      <c r="C7" s="23" t="n">
        <v>48</v>
      </c>
      <c r="D7" s="22" t="inlineStr">
        <is>
          <t>sq ft</t>
        </is>
      </c>
      <c r="E7" s="24" t="inlineStr">
        <is>
          <t>onetripdiy.com/drywall-calculator/</t>
        </is>
      </c>
    </row>
    <row r="8">
      <c r="A8" s="21" t="inlineStr">
        <is>
          <t>Paint — 400 sq ft</t>
        </is>
      </c>
      <c r="B8" s="22" t="inlineStr">
        <is>
          <t>one gallon, one coat</t>
        </is>
      </c>
      <c r="C8" s="23" t="n">
        <v>400</v>
      </c>
      <c r="D8" s="22" t="inlineStr">
        <is>
          <t>sq ft</t>
        </is>
      </c>
      <c r="E8" s="24" t="inlineStr">
        <is>
          <t>onetripdiy.com/paint-calculator/</t>
        </is>
      </c>
    </row>
    <row r="9">
      <c r="A9" s="21" t="inlineStr">
        <is>
          <t>Paint — 350 sq ft</t>
        </is>
      </c>
      <c r="B9" s="22" t="inlineStr">
        <is>
          <t>one gallon, one coat</t>
        </is>
      </c>
      <c r="C9" s="23" t="n">
        <v>350</v>
      </c>
      <c r="D9" s="22" t="inlineStr">
        <is>
          <t>sq ft</t>
        </is>
      </c>
      <c r="E9" s="24" t="inlineStr">
        <is>
          <t>onetripdiy.com/paint-calculator/</t>
        </is>
      </c>
    </row>
    <row r="10">
      <c r="A10" s="21" t="inlineStr">
        <is>
          <t>Paint — 300 sq ft</t>
        </is>
      </c>
      <c r="B10" s="22" t="inlineStr">
        <is>
          <t>one gallon, one coat</t>
        </is>
      </c>
      <c r="C10" s="23" t="n">
        <v>300</v>
      </c>
      <c r="D10" s="22" t="inlineStr">
        <is>
          <t>sq ft</t>
        </is>
      </c>
      <c r="E10" s="24" t="inlineStr">
        <is>
          <t>onetripdiy.com/paint-calculator/</t>
        </is>
      </c>
    </row>
    <row r="11">
      <c r="A11" s="21" t="inlineStr">
        <is>
          <t>Brick — Modular</t>
        </is>
      </c>
      <c r="B11" s="22" t="inlineStr">
        <is>
          <t>one sq ft of wall</t>
        </is>
      </c>
      <c r="C11" s="23" t="n">
        <v>6.86</v>
      </c>
      <c r="D11" s="22" t="inlineStr">
        <is>
          <t>bricks</t>
        </is>
      </c>
      <c r="E11" s="24" t="inlineStr">
        <is>
          <t>onetripdiy.com/brick-calculator/</t>
        </is>
      </c>
    </row>
    <row r="12">
      <c r="A12" s="21" t="inlineStr">
        <is>
          <t>Brick — Standard</t>
        </is>
      </c>
      <c r="B12" s="22" t="inlineStr">
        <is>
          <t>one sq ft of wall</t>
        </is>
      </c>
      <c r="C12" s="23" t="n">
        <v>6.55</v>
      </c>
      <c r="D12" s="22" t="inlineStr">
        <is>
          <t>bricks</t>
        </is>
      </c>
      <c r="E12" s="24" t="inlineStr">
        <is>
          <t>onetripdiy.com/brick-calculator/</t>
        </is>
      </c>
    </row>
    <row r="13">
      <c r="A13" s="21" t="inlineStr">
        <is>
          <t>Brick — Queen</t>
        </is>
      </c>
      <c r="B13" s="22" t="inlineStr">
        <is>
          <t>one sq ft of wall</t>
        </is>
      </c>
      <c r="C13" s="23" t="n">
        <v>5.76</v>
      </c>
      <c r="D13" s="22" t="inlineStr">
        <is>
          <t>bricks</t>
        </is>
      </c>
      <c r="E13" s="24" t="inlineStr">
        <is>
          <t>onetripdiy.com/brick-calculator/</t>
        </is>
      </c>
    </row>
    <row r="14">
      <c r="A14" s="21" t="inlineStr">
        <is>
          <t>Brick — King</t>
        </is>
      </c>
      <c r="B14" s="22" t="inlineStr">
        <is>
          <t>one sq ft of wall</t>
        </is>
      </c>
      <c r="C14" s="23" t="n">
        <v>4.8</v>
      </c>
      <c r="D14" s="22" t="inlineStr">
        <is>
          <t>bricks</t>
        </is>
      </c>
      <c r="E14" s="24" t="inlineStr">
        <is>
          <t>onetripdiy.com/brick-calculator/</t>
        </is>
      </c>
    </row>
    <row r="15">
      <c r="A15" s="21" t="inlineStr">
        <is>
          <t>Brick — Utility</t>
        </is>
      </c>
      <c r="B15" s="22" t="inlineStr">
        <is>
          <t>one sq ft of wall</t>
        </is>
      </c>
      <c r="C15" s="23" t="n">
        <v>3</v>
      </c>
      <c r="D15" s="22" t="inlineStr">
        <is>
          <t>bricks</t>
        </is>
      </c>
      <c r="E15" s="24" t="inlineStr">
        <is>
          <t>onetripdiy.com/brick-calculator/</t>
        </is>
      </c>
    </row>
    <row r="16">
      <c r="A16" s="21" t="inlineStr">
        <is>
          <t>Block — 8 or 6 in. thick</t>
        </is>
      </c>
      <c r="B16" s="22" t="inlineStr">
        <is>
          <t>one sq ft of wall</t>
        </is>
      </c>
      <c r="C16" s="23" t="n">
        <v>1.125</v>
      </c>
      <c r="D16" s="22" t="inlineStr">
        <is>
          <t>blocks</t>
        </is>
      </c>
      <c r="E16" s="24" t="inlineStr">
        <is>
          <t>onetripdiy.com/concrete-block-calculator/</t>
        </is>
      </c>
    </row>
    <row r="17">
      <c r="A17" s="21" t="inlineStr">
        <is>
          <t>Block — 8 × 8 × 24 in.</t>
        </is>
      </c>
      <c r="B17" s="22" t="inlineStr">
        <is>
          <t>one sq ft of wall</t>
        </is>
      </c>
      <c r="C17" s="23" t="n">
        <v>0.75</v>
      </c>
      <c r="D17" s="22" t="inlineStr">
        <is>
          <t>blocks</t>
        </is>
      </c>
      <c r="E17" s="24" t="inlineStr">
        <is>
          <t>onetripdiy.com/concrete-block-calculator/</t>
        </is>
      </c>
    </row>
    <row r="18">
      <c r="A18" s="21" t="inlineStr">
        <is>
          <t>Block — 8 × 4 × 16 in.</t>
        </is>
      </c>
      <c r="B18" s="22" t="inlineStr">
        <is>
          <t>one sq ft of wall</t>
        </is>
      </c>
      <c r="C18" s="23" t="n">
        <v>2.25</v>
      </c>
      <c r="D18" s="22" t="inlineStr">
        <is>
          <t>blocks</t>
        </is>
      </c>
      <c r="E18" s="24" t="inlineStr">
        <is>
          <t>onetripdiy.com/concrete-block-calculator/</t>
        </is>
      </c>
    </row>
    <row r="19">
      <c r="A19" s="21" t="inlineStr">
        <is>
          <t>Siding — 5 1/4 in. fiber cement</t>
        </is>
      </c>
      <c r="B19" s="22" t="inlineStr">
        <is>
          <t>one 12 ft plank</t>
        </is>
      </c>
      <c r="C19" s="23" t="n">
        <v>4</v>
      </c>
      <c r="D19" s="22" t="inlineStr">
        <is>
          <t>sq ft</t>
        </is>
      </c>
      <c r="E19" s="24" t="inlineStr">
        <is>
          <t>onetripdiy.com/siding-calculator/</t>
        </is>
      </c>
    </row>
    <row r="20">
      <c r="A20" s="21" t="inlineStr">
        <is>
          <t>Siding — 6 1/4 in. fiber cement</t>
        </is>
      </c>
      <c r="B20" s="22" t="inlineStr">
        <is>
          <t>one 12 ft plank</t>
        </is>
      </c>
      <c r="C20" s="23" t="n">
        <v>5</v>
      </c>
      <c r="D20" s="22" t="inlineStr">
        <is>
          <t>sq ft</t>
        </is>
      </c>
      <c r="E20" s="24" t="inlineStr">
        <is>
          <t>onetripdiy.com/siding-calculator/</t>
        </is>
      </c>
    </row>
    <row r="21">
      <c r="A21" s="21" t="inlineStr">
        <is>
          <t>Siding — 7 1/4 in. fiber cement</t>
        </is>
      </c>
      <c r="B21" s="22" t="inlineStr">
        <is>
          <t>one 12 ft plank</t>
        </is>
      </c>
      <c r="C21" s="23" t="n">
        <v>6</v>
      </c>
      <c r="D21" s="22" t="inlineStr">
        <is>
          <t>sq ft</t>
        </is>
      </c>
      <c r="E21" s="24" t="inlineStr">
        <is>
          <t>onetripdiy.com/siding-calculator/</t>
        </is>
      </c>
    </row>
    <row r="22">
      <c r="A22" s="21" t="inlineStr">
        <is>
          <t>Siding — 8 1/4 in. fiber cement</t>
        </is>
      </c>
      <c r="B22" s="22" t="inlineStr">
        <is>
          <t>one 12 ft plank</t>
        </is>
      </c>
      <c r="C22" s="23" t="n">
        <v>7</v>
      </c>
      <c r="D22" s="22" t="inlineStr">
        <is>
          <t>sq ft</t>
        </is>
      </c>
      <c r="E22" s="24" t="inlineStr">
        <is>
          <t>onetripdiy.com/siding-calculator/</t>
        </is>
      </c>
    </row>
    <row r="23">
      <c r="A23" s="21" t="inlineStr">
        <is>
          <t>Siding — 9 1/4 in. fiber cement</t>
        </is>
      </c>
      <c r="B23" s="22" t="inlineStr">
        <is>
          <t>one 12 ft plank</t>
        </is>
      </c>
      <c r="C23" s="23" t="n">
        <v>8</v>
      </c>
      <c r="D23" s="22" t="inlineStr">
        <is>
          <t>sq ft</t>
        </is>
      </c>
      <c r="E23" s="24" t="inlineStr">
        <is>
          <t>onetripdiy.com/siding-calculator/</t>
        </is>
      </c>
    </row>
    <row r="24">
      <c r="A24" s="21" t="inlineStr">
        <is>
          <t>Siding — 12 in. fiber cement</t>
        </is>
      </c>
      <c r="B24" s="22" t="inlineStr">
        <is>
          <t>one 12 ft plank</t>
        </is>
      </c>
      <c r="C24" s="23" t="n">
        <v>10.75</v>
      </c>
      <c r="D24" s="22" t="inlineStr">
        <is>
          <t>sq ft</t>
        </is>
      </c>
      <c r="E24" s="24" t="inlineStr">
        <is>
          <t>onetripdiy.com/siding-calculator/</t>
        </is>
      </c>
    </row>
    <row r="25">
      <c r="A25" s="21" t="inlineStr">
        <is>
          <t>Shiplap — 1 × 4 shiplap</t>
        </is>
      </c>
      <c r="B25" s="22" t="inlineStr">
        <is>
          <t>one 8 ft board</t>
        </is>
      </c>
      <c r="C25" s="23" t="n">
        <v>2.08</v>
      </c>
      <c r="D25" s="22" t="inlineStr">
        <is>
          <t>sq ft</t>
        </is>
      </c>
      <c r="E25" s="24" t="inlineStr">
        <is>
          <t>onetripdiy.com/shiplap-calculator/</t>
        </is>
      </c>
    </row>
    <row r="26">
      <c r="A26" s="21" t="inlineStr">
        <is>
          <t>Shiplap — 1 × 6 shiplap</t>
        </is>
      </c>
      <c r="B26" s="22" t="inlineStr">
        <is>
          <t>one 8 ft board</t>
        </is>
      </c>
      <c r="C26" s="23" t="n">
        <v>3.33</v>
      </c>
      <c r="D26" s="22" t="inlineStr">
        <is>
          <t>sq ft</t>
        </is>
      </c>
      <c r="E26" s="24" t="inlineStr">
        <is>
          <t>onetripdiy.com/shiplap-calculator/</t>
        </is>
      </c>
    </row>
    <row r="27">
      <c r="A27" s="21" t="inlineStr">
        <is>
          <t>Shiplap — 1 × 6 nickel gap</t>
        </is>
      </c>
      <c r="B27" s="22" t="inlineStr">
        <is>
          <t>one 8 ft board</t>
        </is>
      </c>
      <c r="C27" s="23" t="n">
        <v>3.42</v>
      </c>
      <c r="D27" s="22" t="inlineStr">
        <is>
          <t>sq ft</t>
        </is>
      </c>
      <c r="E27" s="24" t="inlineStr">
        <is>
          <t>onetripdiy.com/shiplap-calculator/</t>
        </is>
      </c>
    </row>
    <row r="28">
      <c r="A28" s="21" t="inlineStr">
        <is>
          <t>Shiplap — 1 × 8 shiplap</t>
        </is>
      </c>
      <c r="B28" s="22" t="inlineStr">
        <is>
          <t>one 8 ft board</t>
        </is>
      </c>
      <c r="C28" s="23" t="n">
        <v>4.58</v>
      </c>
      <c r="D28" s="22" t="inlineStr">
        <is>
          <t>sq ft</t>
        </is>
      </c>
      <c r="E28" s="24" t="inlineStr">
        <is>
          <t>onetripdiy.com/shiplap-calculator/</t>
        </is>
      </c>
    </row>
    <row r="29">
      <c r="A29" s="21" t="inlineStr">
        <is>
          <t>Shiplap — 1 × 8 T&amp;G</t>
        </is>
      </c>
      <c r="B29" s="22" t="inlineStr">
        <is>
          <t>one 8 ft board</t>
        </is>
      </c>
      <c r="C29" s="23" t="n">
        <v>4.67</v>
      </c>
      <c r="D29" s="22" t="inlineStr">
        <is>
          <t>sq ft</t>
        </is>
      </c>
      <c r="E29" s="24" t="inlineStr">
        <is>
          <t>onetripdiy.com/shiplap-calculator/</t>
        </is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